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20" yWindow="750" windowWidth="12120" windowHeight="8820"/>
  </bookViews>
  <sheets>
    <sheet name="Cash Flow" sheetId="1" r:id="rId1"/>
  </sheets>
  <definedNames>
    <definedName name="Cash_beginning">'Cash Flow'!#REF!</definedName>
    <definedName name="Cash_minimum">'Cash Flow'!$B$5</definedName>
    <definedName name="Company_name">'Cash Flow'!$B$3</definedName>
    <definedName name="_xlnm.Print_Titles" localSheetId="0">'Cash Flow'!$7:$7</definedName>
    <definedName name="Start_date">'Cash Flow'!$B$4</definedName>
  </definedNames>
  <calcPr calcId="145621"/>
</workbook>
</file>

<file path=xl/calcChain.xml><?xml version="1.0" encoding="utf-8"?>
<calcChain xmlns="http://schemas.openxmlformats.org/spreadsheetml/2006/main">
  <c r="B42" i="1" l="1"/>
  <c r="B32" i="1" l="1"/>
  <c r="B41" i="1" s="1"/>
  <c r="B26" i="1"/>
  <c r="B49" i="1" l="1"/>
  <c r="M32" i="1"/>
  <c r="M41" i="1" s="1"/>
  <c r="C32" i="1"/>
  <c r="C41" i="1" s="1"/>
  <c r="D32" i="1"/>
  <c r="D41" i="1" s="1"/>
  <c r="E32" i="1"/>
  <c r="E41" i="1" s="1"/>
  <c r="F32" i="1"/>
  <c r="F41" i="1" s="1"/>
  <c r="G32" i="1"/>
  <c r="G41" i="1" s="1"/>
  <c r="H32" i="1"/>
  <c r="H41" i="1" s="1"/>
  <c r="H42" i="1" s="1"/>
  <c r="I32" i="1"/>
  <c r="I41" i="1" s="1"/>
  <c r="J32" i="1"/>
  <c r="J41" i="1" s="1"/>
  <c r="K32" i="1"/>
  <c r="K41" i="1" s="1"/>
  <c r="L32" i="1"/>
  <c r="L41" i="1" s="1"/>
  <c r="L42" i="1" s="1"/>
  <c r="C26" i="1"/>
  <c r="D26" i="1"/>
  <c r="E26" i="1"/>
  <c r="F26" i="1"/>
  <c r="G26" i="1"/>
  <c r="H26" i="1"/>
  <c r="I26" i="1"/>
  <c r="J26" i="1"/>
  <c r="K26" i="1"/>
  <c r="L26" i="1"/>
  <c r="M26" i="1"/>
  <c r="C16" i="1"/>
  <c r="D16" i="1"/>
  <c r="E16" i="1"/>
  <c r="F16" i="1"/>
  <c r="G16" i="1"/>
  <c r="H16" i="1"/>
  <c r="I16" i="1"/>
  <c r="J16" i="1"/>
  <c r="K16" i="1"/>
  <c r="L16" i="1"/>
  <c r="M16" i="1"/>
  <c r="B16" i="1"/>
  <c r="B17" i="1" s="1"/>
  <c r="D42" i="1" l="1"/>
  <c r="K42" i="1"/>
  <c r="G42" i="1"/>
  <c r="C42" i="1"/>
  <c r="J42" i="1"/>
  <c r="F42" i="1"/>
  <c r="M42" i="1"/>
  <c r="I42" i="1"/>
  <c r="E42" i="1"/>
  <c r="B51" i="1"/>
  <c r="B53" i="1" s="1"/>
  <c r="C53" i="1"/>
  <c r="D53" i="1"/>
  <c r="E53" i="1"/>
  <c r="F53" i="1"/>
  <c r="G53" i="1"/>
  <c r="H53" i="1"/>
  <c r="I53" i="1"/>
  <c r="J53" i="1"/>
  <c r="K53" i="1"/>
  <c r="L53" i="1"/>
  <c r="M53" i="1"/>
  <c r="B7" i="1" l="1"/>
  <c r="C7" i="1" s="1"/>
  <c r="D7" i="1" l="1"/>
  <c r="E7" i="1" s="1"/>
  <c r="F7" i="1" s="1"/>
  <c r="G7" i="1" s="1"/>
  <c r="H7" i="1" s="1"/>
  <c r="I7" i="1" s="1"/>
  <c r="J7" i="1" s="1"/>
  <c r="K7" i="1" s="1"/>
  <c r="L7" i="1" s="1"/>
  <c r="M7" i="1" s="1"/>
  <c r="D5" i="1"/>
  <c r="E5" i="1"/>
  <c r="F5" i="1"/>
  <c r="G5" i="1"/>
  <c r="H5" i="1"/>
  <c r="I5" i="1"/>
  <c r="J5" i="1"/>
  <c r="K5" i="1"/>
  <c r="L5" i="1"/>
  <c r="M5" i="1"/>
  <c r="N5" i="1"/>
  <c r="C5" i="1"/>
  <c r="C8" i="1" l="1"/>
  <c r="C17" i="1" s="1"/>
  <c r="C51" i="1" s="1"/>
  <c r="C49" i="1"/>
  <c r="D49" i="1" l="1"/>
  <c r="D8" i="1" l="1"/>
  <c r="D17" i="1" s="1"/>
  <c r="D51" i="1" s="1"/>
  <c r="E8" i="1" l="1"/>
  <c r="E17" i="1" s="1"/>
  <c r="E49" i="1"/>
  <c r="E51" i="1" l="1"/>
  <c r="F8" i="1" s="1"/>
  <c r="F17" i="1" s="1"/>
  <c r="F49" i="1" l="1"/>
  <c r="F51" i="1" s="1"/>
  <c r="G8" i="1" l="1"/>
  <c r="G17" i="1" s="1"/>
  <c r="G49" i="1" l="1"/>
  <c r="G51" i="1" s="1"/>
  <c r="H8" i="1" l="1"/>
  <c r="H17" i="1" s="1"/>
  <c r="H49" i="1"/>
  <c r="H51" i="1" l="1"/>
  <c r="I8" i="1" s="1"/>
  <c r="I17" i="1" s="1"/>
  <c r="I49" i="1"/>
  <c r="I51" i="1" l="1"/>
  <c r="J8" i="1" s="1"/>
  <c r="J17" i="1" s="1"/>
  <c r="J49" i="1" l="1"/>
  <c r="J51" i="1" s="1"/>
  <c r="K49" i="1"/>
  <c r="K8" i="1" l="1"/>
  <c r="K17" i="1" s="1"/>
  <c r="K51" i="1" s="1"/>
  <c r="L8" i="1" l="1"/>
  <c r="L17" i="1" s="1"/>
  <c r="L49" i="1" l="1"/>
  <c r="L51" i="1" s="1"/>
  <c r="M8" i="1" s="1"/>
  <c r="M17" i="1" s="1"/>
  <c r="M49" i="1"/>
  <c r="M51" i="1" l="1"/>
</calcChain>
</file>

<file path=xl/comments1.xml><?xml version="1.0" encoding="utf-8"?>
<comments xmlns="http://schemas.openxmlformats.org/spreadsheetml/2006/main">
  <authors>
    <author>JC Weber</author>
  </authors>
  <commentList>
    <comment ref="B4" authorId="0">
      <text>
        <r>
          <rPr>
            <sz val="9"/>
            <color indexed="81"/>
            <rFont val="Tahoma"/>
            <family val="2"/>
          </rPr>
          <t>Enter starting date of projection here.</t>
        </r>
      </text>
    </comment>
    <comment ref="B5" authorId="0">
      <text>
        <r>
          <rPr>
            <sz val="9"/>
            <color indexed="81"/>
            <rFont val="Tahoma"/>
            <family val="2"/>
          </rPr>
          <t>Cash balance will display as red if the amount is less than or equal to this number.</t>
        </r>
      </text>
    </comment>
    <comment ref="B8" authorId="0">
      <text>
        <r>
          <rPr>
            <sz val="9"/>
            <color indexed="81"/>
            <rFont val="Tahoma"/>
            <family val="2"/>
          </rPr>
          <t>Input beginning cash balance here.</t>
        </r>
      </text>
    </comment>
    <comment ref="A11" authorId="0">
      <text>
        <r>
          <rPr>
            <sz val="9"/>
            <color indexed="81"/>
            <rFont val="Tahoma"/>
            <family val="2"/>
          </rPr>
          <t>Based upon actual cash received, do not include account receivables</t>
        </r>
        <r>
          <rPr>
            <b/>
            <sz val="9"/>
            <color indexed="81"/>
            <rFont val="Tahoma"/>
            <family val="2"/>
          </rPr>
          <t>.</t>
        </r>
      </text>
    </comment>
    <comment ref="A13" authorId="0">
      <text>
        <r>
          <rPr>
            <sz val="9"/>
            <color indexed="81"/>
            <rFont val="Tahoma"/>
            <family val="2"/>
          </rPr>
          <t>Bank interest, or other income.</t>
        </r>
      </text>
    </comment>
    <comment ref="A14" authorId="0">
      <text>
        <r>
          <rPr>
            <sz val="9"/>
            <color indexed="81"/>
            <rFont val="Tahoma"/>
            <family val="2"/>
          </rPr>
          <t>Any proceeds from borrowed money.</t>
        </r>
      </text>
    </comment>
    <comment ref="A52" authorId="0">
      <text>
        <r>
          <rPr>
            <sz val="9"/>
            <color indexed="81"/>
            <rFont val="Tahoma"/>
            <family val="2"/>
          </rPr>
          <t xml:space="preserve">Input actual cash on hand at the end of each period.
</t>
        </r>
      </text>
    </comment>
  </commentList>
</comments>
</file>

<file path=xl/sharedStrings.xml><?xml version="1.0" encoding="utf-8"?>
<sst xmlns="http://schemas.openxmlformats.org/spreadsheetml/2006/main" count="50" uniqueCount="50">
  <si>
    <t>CASH RECEIPTS</t>
  </si>
  <si>
    <t>CASH PAID OUT</t>
  </si>
  <si>
    <t>TOTAL CASH PAID OUT</t>
  </si>
  <si>
    <t>Starting date</t>
  </si>
  <si>
    <t>Cash balance alert minimum</t>
  </si>
  <si>
    <t>TOTAL CASH RECEIPTS</t>
  </si>
  <si>
    <t>Total cash available</t>
  </si>
  <si>
    <t>Cash Flow Projection</t>
  </si>
  <si>
    <t>Rent &amp; Utilities</t>
  </si>
  <si>
    <t>Owners' Distributions / Withrdrawals</t>
  </si>
  <si>
    <t>Sales Taxes</t>
  </si>
  <si>
    <t>Cash on hand (beginning of each period)</t>
  </si>
  <si>
    <t>Other Income &amp; Expenses</t>
  </si>
  <si>
    <t>Loan Balloon Payments</t>
  </si>
  <si>
    <t>CASH PAID OUT SUBTOTAL</t>
  </si>
  <si>
    <t>Other Misc. Payouts</t>
  </si>
  <si>
    <t>Difference in Budget vs. Actual Cash Position</t>
  </si>
  <si>
    <t>Actual Cash on hand (end of each period)</t>
  </si>
  <si>
    <t>Budgeted Cash on hand (end of each period)</t>
  </si>
  <si>
    <t>Direct Care Expenses</t>
  </si>
  <si>
    <t>Caregiver Wages</t>
  </si>
  <si>
    <t>Workers Compensation</t>
  </si>
  <si>
    <t>Caregiver Benefits (Health, 401K)</t>
  </si>
  <si>
    <t>Caregiver Payroll Burdens</t>
  </si>
  <si>
    <t>All Other Direct Care Expenses</t>
  </si>
  <si>
    <t>Total Direct Care Expenses</t>
  </si>
  <si>
    <t>Indirect Expenses</t>
  </si>
  <si>
    <t>Office Support Wages</t>
  </si>
  <si>
    <t>Executive Team (Non-Owners) Wages</t>
  </si>
  <si>
    <t>Cash Received from Care Provided</t>
  </si>
  <si>
    <t>Other Cash Sales (Alert Monitoring Systems, Care Management, etc.)</t>
  </si>
  <si>
    <t>Loan Payments</t>
  </si>
  <si>
    <t>Other Purchases</t>
  </si>
  <si>
    <t>Advertising</t>
  </si>
  <si>
    <t>Networking/Events</t>
  </si>
  <si>
    <t>Sales Rep Salaries + Bonuses</t>
  </si>
  <si>
    <t>Other Marketing Expenses</t>
  </si>
  <si>
    <t>Total Marketing Expenses</t>
  </si>
  <si>
    <t>Scheduling Software</t>
  </si>
  <si>
    <t>Travel Expenses</t>
  </si>
  <si>
    <t>Total Indirect Expenses</t>
  </si>
  <si>
    <t>OTHER CASH PAID OUT</t>
  </si>
  <si>
    <t xml:space="preserve">1) Enter starting date of twelve month projection.
2) Input your cash balance alert minium. 
3) Input beginning cash balance into cell B7.
4) Input projection in empty cells as positve numbers.
5) Input actual cash on hand at end of period in row 50.
6) Dark grey rows are headers.
7) Light grey rows contain calculations.
8) Hover over cells with red arrow in top right corner to view notes and directions. </t>
  </si>
  <si>
    <t>Brought to you by:</t>
  </si>
  <si>
    <t>(Enter Your Home Care Business Name Here)</t>
  </si>
  <si>
    <t>Instructions:</t>
  </si>
  <si>
    <t>Capital Purchases (Office Equipment, Asset Acquistion, etc.)</t>
  </si>
  <si>
    <t>Owner Contributions</t>
  </si>
  <si>
    <t>Loan Proceeds</t>
  </si>
  <si>
    <t>Interest/Other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</si>
</sst>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5" x14ac:knownFonts="1">
    <font>
      <sz val="8"/>
      <name val="Arial"/>
    </font>
    <font>
      <sz val="7.8"/>
      <name val="Microsoft Sans Serif"/>
      <family val="2"/>
    </font>
    <font>
      <sz val="9"/>
      <color indexed="81"/>
      <name val="Tahoma"/>
      <family val="2"/>
    </font>
    <font>
      <b/>
      <sz val="9"/>
      <color indexed="81"/>
      <name val="Tahoma"/>
      <family val="2"/>
    </font>
    <font>
      <sz val="8"/>
      <name val="HelveticaNeueLT Std"/>
      <family val="2"/>
    </font>
    <font>
      <sz val="11"/>
      <name val="HelveticaNeueLT Std"/>
      <family val="2"/>
    </font>
    <font>
      <b/>
      <sz val="14"/>
      <color indexed="18"/>
      <name val="HelveticaNeueLT Std"/>
      <family val="2"/>
    </font>
    <font>
      <sz val="10"/>
      <color indexed="8"/>
      <name val="HelveticaNeueLT Std"/>
      <family val="2"/>
    </font>
    <font>
      <sz val="8"/>
      <color indexed="9"/>
      <name val="HelveticaNeueLT Std"/>
      <family val="2"/>
    </font>
    <font>
      <b/>
      <sz val="10"/>
      <name val="HelveticaNeueLT Std"/>
      <family val="2"/>
    </font>
    <font>
      <b/>
      <sz val="8"/>
      <name val="HelveticaNeueLT Std"/>
      <family val="2"/>
    </font>
    <font>
      <sz val="7.8"/>
      <name val="HelveticaNeueLT Std"/>
      <family val="2"/>
    </font>
    <font>
      <b/>
      <sz val="14"/>
      <color rgb="FF198EC2"/>
      <name val="HelveticaNeueLT Std"/>
      <family val="2"/>
    </font>
    <font>
      <b/>
      <sz val="8"/>
      <color theme="0"/>
      <name val="HelveticaNeueLT Std"/>
      <family val="2"/>
    </font>
    <font>
      <b/>
      <sz val="7.8"/>
      <color theme="0"/>
      <name val="HelveticaNeueLT Std"/>
      <family val="2"/>
    </font>
  </fonts>
  <fills count="6">
    <fill>
      <patternFill patternType="none"/>
    </fill>
    <fill>
      <patternFill patternType="gray125"/>
    </fill>
    <fill>
      <patternFill patternType="solid">
        <fgColor theme="0" tint="-0.14999847407452621"/>
        <bgColor indexed="64"/>
      </patternFill>
    </fill>
    <fill>
      <patternFill patternType="solid">
        <fgColor rgb="FF198EC2"/>
        <bgColor indexed="64"/>
      </patternFill>
    </fill>
    <fill>
      <patternFill patternType="solid">
        <fgColor rgb="FFFBB01A"/>
        <bgColor indexed="64"/>
      </patternFill>
    </fill>
    <fill>
      <patternFill patternType="solid">
        <fgColor rgb="FFABD75E"/>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 fillId="0" borderId="0">
      <protection locked="0"/>
    </xf>
  </cellStyleXfs>
  <cellXfs count="86">
    <xf numFmtId="0" fontId="0" fillId="0" borderId="0" xfId="0"/>
    <xf numFmtId="0" fontId="4" fillId="0" borderId="0" xfId="0" applyFont="1" applyAlignment="1">
      <alignment wrapText="1"/>
    </xf>
    <xf numFmtId="0" fontId="4" fillId="0" borderId="0" xfId="0" applyFont="1"/>
    <xf numFmtId="0" fontId="5" fillId="0" borderId="0" xfId="0" applyFont="1" applyFill="1" applyBorder="1" applyAlignment="1" applyProtection="1">
      <alignment horizontal="left" vertical="top"/>
    </xf>
    <xf numFmtId="0" fontId="4" fillId="0" borderId="0" xfId="0" applyFont="1" applyAlignment="1">
      <alignment horizontal="left" vertical="top" wrapText="1"/>
    </xf>
    <xf numFmtId="0" fontId="6" fillId="0" borderId="0" xfId="0" applyFont="1" applyFill="1" applyBorder="1" applyAlignment="1" applyProtection="1">
      <alignment horizontal="centerContinuous" wrapText="1"/>
    </xf>
    <xf numFmtId="0" fontId="4" fillId="0" borderId="0" xfId="0" applyFont="1" applyAlignment="1">
      <alignment horizontal="centerContinuous"/>
    </xf>
    <xf numFmtId="0" fontId="6" fillId="0" borderId="0" xfId="0" applyFont="1" applyFill="1" applyBorder="1" applyAlignment="1" applyProtection="1">
      <alignment wrapText="1"/>
    </xf>
    <xf numFmtId="0" fontId="4" fillId="0" borderId="0" xfId="0" applyFont="1" applyAlignment="1"/>
    <xf numFmtId="0" fontId="7" fillId="0" borderId="0" xfId="0" applyFont="1" applyFill="1" applyAlignment="1" applyProtection="1">
      <alignment horizontal="right"/>
    </xf>
    <xf numFmtId="164" fontId="4" fillId="0" borderId="5" xfId="0" applyNumberFormat="1" applyFont="1" applyBorder="1" applyAlignment="1" applyProtection="1">
      <alignment horizontal="right" wrapText="1"/>
      <protection locked="0"/>
    </xf>
    <xf numFmtId="3" fontId="4" fillId="0" borderId="4" xfId="0" applyNumberFormat="1" applyFont="1" applyBorder="1" applyProtection="1">
      <protection locked="0"/>
    </xf>
    <xf numFmtId="3" fontId="8" fillId="0" borderId="0" xfId="0" applyNumberFormat="1" applyFont="1" applyAlignment="1"/>
    <xf numFmtId="0" fontId="7" fillId="0" borderId="0" xfId="0" applyFont="1" applyFill="1" applyProtection="1"/>
    <xf numFmtId="0" fontId="9" fillId="0" borderId="0" xfId="0" applyFont="1" applyBorder="1" applyAlignment="1"/>
    <xf numFmtId="0" fontId="4" fillId="0" borderId="0" xfId="0" applyFont="1" applyBorder="1" applyAlignment="1"/>
    <xf numFmtId="0" fontId="10" fillId="0" borderId="8" xfId="0" applyFont="1" applyBorder="1" applyAlignment="1">
      <alignment wrapText="1"/>
    </xf>
    <xf numFmtId="17" fontId="4" fillId="0" borderId="0" xfId="0" applyNumberFormat="1" applyFont="1" applyBorder="1"/>
    <xf numFmtId="0" fontId="4" fillId="0" borderId="0" xfId="0" applyFont="1" applyBorder="1"/>
    <xf numFmtId="0" fontId="10" fillId="0" borderId="13" xfId="0" applyFont="1" applyBorder="1" applyAlignment="1">
      <alignment wrapText="1"/>
    </xf>
    <xf numFmtId="3" fontId="4" fillId="0" borderId="6" xfId="0" applyNumberFormat="1" applyFont="1" applyFill="1" applyBorder="1" applyProtection="1">
      <protection locked="0"/>
    </xf>
    <xf numFmtId="3" fontId="4" fillId="2" borderId="6" xfId="0" applyNumberFormat="1" applyFont="1" applyFill="1" applyBorder="1"/>
    <xf numFmtId="3" fontId="4" fillId="2" borderId="24" xfId="0" applyNumberFormat="1" applyFont="1" applyFill="1" applyBorder="1"/>
    <xf numFmtId="3" fontId="4" fillId="0" borderId="2" xfId="0" applyNumberFormat="1" applyFont="1" applyFill="1" applyBorder="1"/>
    <xf numFmtId="3" fontId="4" fillId="0" borderId="2" xfId="0" applyNumberFormat="1" applyFont="1" applyBorder="1"/>
    <xf numFmtId="3" fontId="4" fillId="0" borderId="14" xfId="0" applyNumberFormat="1" applyFont="1" applyBorder="1"/>
    <xf numFmtId="0" fontId="4" fillId="0" borderId="13" xfId="0" applyFont="1" applyFill="1" applyBorder="1" applyProtection="1"/>
    <xf numFmtId="3" fontId="4" fillId="0" borderId="4" xfId="0" applyNumberFormat="1" applyFont="1" applyFill="1" applyBorder="1" applyProtection="1">
      <protection locked="0"/>
    </xf>
    <xf numFmtId="3" fontId="4" fillId="0" borderId="5" xfId="0" applyNumberFormat="1" applyFont="1" applyFill="1" applyBorder="1" applyProtection="1">
      <protection locked="0"/>
    </xf>
    <xf numFmtId="3" fontId="4" fillId="0" borderId="5" xfId="0" applyNumberFormat="1" applyFont="1" applyBorder="1" applyProtection="1">
      <protection locked="0"/>
    </xf>
    <xf numFmtId="3" fontId="4" fillId="0" borderId="17" xfId="0" applyNumberFormat="1" applyFont="1" applyBorder="1" applyProtection="1">
      <protection locked="0"/>
    </xf>
    <xf numFmtId="3" fontId="4" fillId="0" borderId="21" xfId="0" applyNumberFormat="1" applyFont="1" applyFill="1" applyBorder="1" applyProtection="1">
      <protection locked="0"/>
    </xf>
    <xf numFmtId="3" fontId="4" fillId="0" borderId="3" xfId="0" applyNumberFormat="1" applyFont="1" applyFill="1" applyBorder="1"/>
    <xf numFmtId="3" fontId="4" fillId="0" borderId="3" xfId="0" applyNumberFormat="1" applyFont="1" applyBorder="1"/>
    <xf numFmtId="3" fontId="4" fillId="0" borderId="10" xfId="0" applyNumberFormat="1" applyFont="1" applyBorder="1"/>
    <xf numFmtId="0" fontId="11" fillId="0" borderId="13" xfId="1" applyFont="1" applyFill="1" applyBorder="1" applyAlignment="1">
      <alignment horizontal="left" vertical="top" indent="2"/>
      <protection locked="0"/>
    </xf>
    <xf numFmtId="0" fontId="4" fillId="0" borderId="25" xfId="0" applyFont="1" applyBorder="1" applyAlignment="1">
      <alignment horizontal="left" wrapText="1" indent="2"/>
    </xf>
    <xf numFmtId="0" fontId="4" fillId="0" borderId="13" xfId="0" applyFont="1" applyBorder="1" applyAlignment="1">
      <alignment horizontal="left" wrapText="1" indent="2"/>
    </xf>
    <xf numFmtId="0" fontId="4" fillId="0" borderId="13" xfId="0" applyNumberFormat="1" applyFont="1" applyFill="1" applyBorder="1" applyAlignment="1">
      <alignment horizontal="left" indent="2"/>
    </xf>
    <xf numFmtId="0" fontId="4" fillId="0" borderId="13" xfId="0" applyFont="1" applyBorder="1" applyAlignment="1">
      <alignment wrapText="1"/>
    </xf>
    <xf numFmtId="1" fontId="4" fillId="0" borderId="4" xfId="0" applyNumberFormat="1" applyFont="1" applyFill="1" applyBorder="1" applyProtection="1">
      <protection locked="0"/>
    </xf>
    <xf numFmtId="0" fontId="10" fillId="0" borderId="20" xfId="0" applyFont="1" applyFill="1" applyBorder="1" applyAlignment="1">
      <alignment wrapText="1"/>
    </xf>
    <xf numFmtId="3" fontId="4" fillId="0" borderId="14" xfId="0" applyNumberFormat="1" applyFont="1" applyFill="1" applyBorder="1"/>
    <xf numFmtId="0" fontId="4" fillId="0" borderId="0" xfId="0" applyFont="1" applyFill="1" applyBorder="1"/>
    <xf numFmtId="0" fontId="12" fillId="0" borderId="0" xfId="0" applyFont="1" applyFill="1" applyBorder="1" applyAlignment="1" applyProtection="1">
      <alignment horizontal="centerContinuous" wrapText="1"/>
    </xf>
    <xf numFmtId="17" fontId="9" fillId="4" borderId="11" xfId="0" applyNumberFormat="1" applyFont="1" applyFill="1" applyBorder="1" applyAlignment="1">
      <alignment horizontal="center" wrapText="1"/>
    </xf>
    <xf numFmtId="17" fontId="9" fillId="4" borderId="12" xfId="0" applyNumberFormat="1" applyFont="1" applyFill="1" applyBorder="1" applyAlignment="1">
      <alignment horizontal="center" wrapText="1"/>
    </xf>
    <xf numFmtId="3" fontId="4" fillId="3" borderId="1" xfId="0" applyNumberFormat="1" applyFont="1" applyFill="1" applyBorder="1"/>
    <xf numFmtId="3" fontId="4" fillId="3" borderId="15" xfId="0" applyNumberFormat="1" applyFont="1" applyFill="1" applyBorder="1"/>
    <xf numFmtId="3" fontId="4" fillId="3" borderId="3" xfId="0" applyNumberFormat="1" applyFont="1" applyFill="1" applyBorder="1"/>
    <xf numFmtId="3" fontId="4" fillId="3" borderId="10" xfId="0" applyNumberFormat="1" applyFont="1" applyFill="1" applyBorder="1"/>
    <xf numFmtId="3" fontId="4" fillId="3" borderId="2" xfId="0" applyNumberFormat="1" applyFont="1" applyFill="1" applyBorder="1" applyProtection="1">
      <protection locked="0"/>
    </xf>
    <xf numFmtId="3" fontId="4" fillId="3" borderId="14" xfId="0" applyNumberFormat="1" applyFont="1" applyFill="1" applyBorder="1" applyProtection="1">
      <protection locked="0"/>
    </xf>
    <xf numFmtId="3" fontId="4" fillId="3" borderId="19" xfId="0" applyNumberFormat="1" applyFont="1" applyFill="1" applyBorder="1" applyProtection="1">
      <protection locked="0"/>
    </xf>
    <xf numFmtId="3" fontId="4" fillId="3" borderId="19" xfId="0" applyNumberFormat="1" applyFont="1" applyFill="1" applyBorder="1"/>
    <xf numFmtId="3" fontId="4" fillId="3" borderId="2" xfId="0" applyNumberFormat="1" applyFont="1" applyFill="1" applyBorder="1"/>
    <xf numFmtId="3" fontId="4" fillId="3" borderId="14" xfId="0" applyNumberFormat="1" applyFont="1" applyFill="1" applyBorder="1"/>
    <xf numFmtId="0" fontId="10" fillId="5" borderId="13" xfId="0" applyFont="1" applyFill="1" applyBorder="1" applyAlignment="1">
      <alignment wrapText="1"/>
    </xf>
    <xf numFmtId="3" fontId="4" fillId="5" borderId="5" xfId="0" applyNumberFormat="1" applyFont="1" applyFill="1" applyBorder="1"/>
    <xf numFmtId="3" fontId="4" fillId="5" borderId="17" xfId="0" applyNumberFormat="1" applyFont="1" applyFill="1" applyBorder="1"/>
    <xf numFmtId="3" fontId="4" fillId="5" borderId="7" xfId="0" applyNumberFormat="1" applyFont="1" applyFill="1" applyBorder="1"/>
    <xf numFmtId="3" fontId="4" fillId="5" borderId="22" xfId="0" applyNumberFormat="1" applyFont="1" applyFill="1" applyBorder="1"/>
    <xf numFmtId="0" fontId="10" fillId="5" borderId="13" xfId="0" applyNumberFormat="1" applyFont="1" applyFill="1" applyBorder="1" applyAlignment="1"/>
    <xf numFmtId="3" fontId="4" fillId="5" borderId="6" xfId="0" applyNumberFormat="1" applyFont="1" applyFill="1" applyBorder="1" applyProtection="1"/>
    <xf numFmtId="3" fontId="4" fillId="5" borderId="24" xfId="0" applyNumberFormat="1" applyFont="1" applyFill="1" applyBorder="1" applyProtection="1"/>
    <xf numFmtId="3" fontId="4" fillId="5" borderId="4" xfId="0" applyNumberFormat="1" applyFont="1" applyFill="1" applyBorder="1" applyProtection="1"/>
    <xf numFmtId="3" fontId="4" fillId="5" borderId="16" xfId="0" applyNumberFormat="1" applyFont="1" applyFill="1" applyBorder="1" applyProtection="1"/>
    <xf numFmtId="0" fontId="10" fillId="5" borderId="13" xfId="0" applyNumberFormat="1" applyFont="1" applyFill="1" applyBorder="1" applyAlignment="1">
      <alignment horizontal="left"/>
    </xf>
    <xf numFmtId="3" fontId="4" fillId="5" borderId="5" xfId="0" applyNumberFormat="1" applyFont="1" applyFill="1" applyBorder="1" applyProtection="1"/>
    <xf numFmtId="3" fontId="4" fillId="5" borderId="17" xfId="0" applyNumberFormat="1" applyFont="1" applyFill="1" applyBorder="1" applyProtection="1"/>
    <xf numFmtId="0" fontId="10" fillId="5" borderId="23" xfId="0" applyFont="1" applyFill="1" applyBorder="1" applyAlignment="1">
      <alignment wrapText="1"/>
    </xf>
    <xf numFmtId="0" fontId="10" fillId="5" borderId="27" xfId="0" applyFont="1" applyFill="1" applyBorder="1" applyAlignment="1">
      <alignment wrapText="1"/>
    </xf>
    <xf numFmtId="3" fontId="4" fillId="5" borderId="6" xfId="0" applyNumberFormat="1" applyFont="1" applyFill="1" applyBorder="1"/>
    <xf numFmtId="3" fontId="4" fillId="5" borderId="24" xfId="0" applyNumberFormat="1" applyFont="1" applyFill="1" applyBorder="1"/>
    <xf numFmtId="0" fontId="4" fillId="5" borderId="9" xfId="0" applyFont="1" applyFill="1" applyBorder="1" applyAlignment="1">
      <alignment wrapText="1"/>
    </xf>
    <xf numFmtId="38" fontId="4" fillId="5" borderId="18" xfId="0" applyNumberFormat="1" applyFont="1" applyFill="1" applyBorder="1" applyAlignment="1"/>
    <xf numFmtId="38" fontId="4" fillId="5" borderId="26" xfId="0" applyNumberFormat="1" applyFont="1" applyFill="1" applyBorder="1" applyAlignment="1"/>
    <xf numFmtId="0" fontId="10" fillId="4" borderId="28" xfId="0" applyFont="1" applyFill="1" applyBorder="1" applyAlignment="1">
      <alignment wrapText="1"/>
    </xf>
    <xf numFmtId="3" fontId="4" fillId="4" borderId="11" xfId="0" applyNumberFormat="1" applyFont="1" applyFill="1" applyBorder="1" applyProtection="1">
      <protection locked="0"/>
    </xf>
    <xf numFmtId="0" fontId="4" fillId="4" borderId="11" xfId="0" applyFont="1" applyFill="1" applyBorder="1" applyProtection="1">
      <protection locked="0"/>
    </xf>
    <xf numFmtId="0" fontId="4" fillId="4" borderId="12" xfId="0" applyFont="1" applyFill="1" applyBorder="1" applyProtection="1">
      <protection locked="0"/>
    </xf>
    <xf numFmtId="0" fontId="13" fillId="3" borderId="13" xfId="0" applyFont="1" applyFill="1" applyBorder="1" applyAlignment="1">
      <alignment wrapText="1"/>
    </xf>
    <xf numFmtId="0" fontId="14" fillId="3" borderId="20" xfId="1" applyFont="1" applyFill="1" applyBorder="1" applyAlignment="1">
      <alignment vertical="top"/>
      <protection locked="0"/>
    </xf>
    <xf numFmtId="0" fontId="13" fillId="3" borderId="13" xfId="0" applyNumberFormat="1" applyFont="1" applyFill="1" applyBorder="1" applyAlignment="1"/>
    <xf numFmtId="0" fontId="13" fillId="3" borderId="20" xfId="0" applyFont="1" applyFill="1" applyBorder="1" applyAlignment="1">
      <alignment wrapText="1"/>
    </xf>
    <xf numFmtId="0" fontId="12" fillId="0" borderId="0" xfId="0" applyFont="1" applyFill="1" applyBorder="1" applyAlignment="1" applyProtection="1">
      <alignment horizontal="center"/>
      <protection locked="0"/>
    </xf>
  </cellXfs>
  <cellStyles count="2">
    <cellStyle name="Normal" xfId="0" builtinId="0"/>
    <cellStyle name="Normal 2" xfId="1"/>
  </cellStyles>
  <dxfs count="1">
    <dxf>
      <font>
        <condense val="0"/>
        <extend val="0"/>
        <color indexed="10"/>
      </font>
      <fill>
        <patternFill patternType="solid">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B01A"/>
      <color rgb="FFABD75E"/>
      <color rgb="FF198EC2"/>
      <color rgb="FFCCCCFF"/>
      <color rgb="FFCC99FF"/>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13</xdr:col>
      <xdr:colOff>11906</xdr:colOff>
      <xdr:row>1</xdr:row>
      <xdr:rowOff>1017984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9625" y="0"/>
          <a:ext cx="2393156" cy="11965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3"/>
  <sheetViews>
    <sheetView showGridLines="0" tabSelected="1" zoomScale="110" zoomScaleNormal="110" workbookViewId="0">
      <pane xSplit="1" topLeftCell="B1" activePane="topRight" state="frozen"/>
      <selection pane="topRight" activeCell="A20" sqref="A20"/>
    </sheetView>
  </sheetViews>
  <sheetFormatPr defaultRowHeight="10.5" x14ac:dyDescent="0.15"/>
  <cols>
    <col min="1" max="1" width="64.83203125" style="1" customWidth="1"/>
    <col min="2" max="2" width="14.1640625" style="2" customWidth="1"/>
    <col min="3" max="10" width="9.83203125" style="2" customWidth="1"/>
    <col min="11" max="11" width="10.5" style="2" bestFit="1" customWidth="1"/>
    <col min="12" max="12" width="11" style="2" bestFit="1" customWidth="1"/>
    <col min="13" max="14" width="10.5" style="2" bestFit="1" customWidth="1"/>
    <col min="15" max="16384" width="9.33203125" style="2"/>
  </cols>
  <sheetData>
    <row r="1" spans="1:16" ht="14.25" x14ac:dyDescent="0.15">
      <c r="A1" s="1" t="s">
        <v>45</v>
      </c>
      <c r="G1" s="3" t="s">
        <v>43</v>
      </c>
    </row>
    <row r="2" spans="1:16" s="8" customFormat="1" ht="94.5" x14ac:dyDescent="0.25">
      <c r="A2" s="4" t="s">
        <v>42</v>
      </c>
      <c r="B2" s="44" t="s">
        <v>7</v>
      </c>
      <c r="C2" s="5"/>
      <c r="D2" s="5"/>
      <c r="E2" s="5"/>
      <c r="F2" s="5"/>
      <c r="G2" s="5"/>
      <c r="H2" s="5"/>
      <c r="I2" s="6"/>
      <c r="J2" s="6"/>
      <c r="K2" s="5"/>
      <c r="L2" s="5"/>
      <c r="M2" s="5"/>
      <c r="N2" s="7"/>
    </row>
    <row r="3" spans="1:16" s="8" customFormat="1" ht="18" x14ac:dyDescent="0.25">
      <c r="B3" s="85" t="s">
        <v>44</v>
      </c>
      <c r="C3" s="85"/>
      <c r="D3" s="85"/>
      <c r="E3" s="85"/>
      <c r="F3" s="85"/>
      <c r="G3" s="85"/>
      <c r="H3" s="85"/>
      <c r="I3" s="85"/>
      <c r="J3" s="85"/>
      <c r="K3" s="85"/>
      <c r="L3" s="85"/>
      <c r="M3" s="85"/>
      <c r="N3" s="7"/>
    </row>
    <row r="4" spans="1:16" s="8" customFormat="1" ht="12.75" x14ac:dyDescent="0.2">
      <c r="A4" s="9" t="s">
        <v>3</v>
      </c>
      <c r="B4" s="10">
        <v>41640</v>
      </c>
    </row>
    <row r="5" spans="1:16" s="8" customFormat="1" ht="12.75" x14ac:dyDescent="0.2">
      <c r="A5" s="9" t="s">
        <v>4</v>
      </c>
      <c r="B5" s="11">
        <v>25000</v>
      </c>
      <c r="C5" s="12">
        <f t="shared" ref="C5:N5" si="0">Cash_minimum</f>
        <v>25000</v>
      </c>
      <c r="D5" s="12">
        <f t="shared" si="0"/>
        <v>25000</v>
      </c>
      <c r="E5" s="12">
        <f t="shared" si="0"/>
        <v>25000</v>
      </c>
      <c r="F5" s="12">
        <f t="shared" si="0"/>
        <v>25000</v>
      </c>
      <c r="G5" s="12">
        <f t="shared" si="0"/>
        <v>25000</v>
      </c>
      <c r="H5" s="12">
        <f t="shared" si="0"/>
        <v>25000</v>
      </c>
      <c r="I5" s="12">
        <f t="shared" si="0"/>
        <v>25000</v>
      </c>
      <c r="J5" s="12">
        <f t="shared" si="0"/>
        <v>25000</v>
      </c>
      <c r="K5" s="12">
        <f t="shared" si="0"/>
        <v>25000</v>
      </c>
      <c r="L5" s="12">
        <f t="shared" si="0"/>
        <v>25000</v>
      </c>
      <c r="M5" s="12">
        <f t="shared" si="0"/>
        <v>25000</v>
      </c>
      <c r="N5" s="12">
        <f t="shared" si="0"/>
        <v>25000</v>
      </c>
    </row>
    <row r="6" spans="1:16" s="8" customFormat="1" ht="13.5" thickBot="1" x14ac:dyDescent="0.25">
      <c r="A6" s="13"/>
      <c r="G6" s="14"/>
      <c r="I6" s="15"/>
      <c r="J6" s="15"/>
      <c r="K6" s="15"/>
    </row>
    <row r="7" spans="1:16" s="18" customFormat="1" ht="12.75" x14ac:dyDescent="0.2">
      <c r="A7" s="16"/>
      <c r="B7" s="45">
        <f>Start_date</f>
        <v>41640</v>
      </c>
      <c r="C7" s="45">
        <f>DATE(YEAR(B7),MONTH(B7)+1,1)</f>
        <v>41671</v>
      </c>
      <c r="D7" s="45">
        <f t="shared" ref="D7:M7" si="1">DATE(YEAR(C7),MONTH(C7)+1,1)</f>
        <v>41699</v>
      </c>
      <c r="E7" s="45">
        <f t="shared" si="1"/>
        <v>41730</v>
      </c>
      <c r="F7" s="45">
        <f t="shared" si="1"/>
        <v>41760</v>
      </c>
      <c r="G7" s="45">
        <f t="shared" si="1"/>
        <v>41791</v>
      </c>
      <c r="H7" s="45">
        <f t="shared" si="1"/>
        <v>41821</v>
      </c>
      <c r="I7" s="45">
        <f t="shared" si="1"/>
        <v>41852</v>
      </c>
      <c r="J7" s="45">
        <f t="shared" si="1"/>
        <v>41883</v>
      </c>
      <c r="K7" s="45">
        <f t="shared" si="1"/>
        <v>41913</v>
      </c>
      <c r="L7" s="45">
        <f t="shared" si="1"/>
        <v>41944</v>
      </c>
      <c r="M7" s="46">
        <f t="shared" si="1"/>
        <v>41974</v>
      </c>
      <c r="N7" s="17"/>
      <c r="O7" s="17"/>
      <c r="P7" s="17"/>
    </row>
    <row r="8" spans="1:16" x14ac:dyDescent="0.15">
      <c r="A8" s="19" t="s">
        <v>11</v>
      </c>
      <c r="B8" s="20"/>
      <c r="C8" s="21">
        <f>IF(B52=0,B51,B52)</f>
        <v>-300</v>
      </c>
      <c r="D8" s="21">
        <f t="shared" ref="D8:M8" si="2">IF(C52="",C51,C52)</f>
        <v>-300</v>
      </c>
      <c r="E8" s="21">
        <f t="shared" si="2"/>
        <v>-300</v>
      </c>
      <c r="F8" s="21">
        <f t="shared" si="2"/>
        <v>-300</v>
      </c>
      <c r="G8" s="21">
        <f t="shared" si="2"/>
        <v>-300</v>
      </c>
      <c r="H8" s="21">
        <f t="shared" si="2"/>
        <v>-300</v>
      </c>
      <c r="I8" s="21">
        <f t="shared" si="2"/>
        <v>-300</v>
      </c>
      <c r="J8" s="21">
        <f t="shared" si="2"/>
        <v>-300</v>
      </c>
      <c r="K8" s="21">
        <f t="shared" si="2"/>
        <v>-300</v>
      </c>
      <c r="L8" s="21">
        <f t="shared" si="2"/>
        <v>-300</v>
      </c>
      <c r="M8" s="22">
        <f t="shared" si="2"/>
        <v>-300</v>
      </c>
    </row>
    <row r="9" spans="1:16" x14ac:dyDescent="0.15">
      <c r="A9" s="19"/>
      <c r="B9" s="23"/>
      <c r="C9" s="23"/>
      <c r="D9" s="24"/>
      <c r="E9" s="24"/>
      <c r="F9" s="24"/>
      <c r="G9" s="24"/>
      <c r="H9" s="24"/>
      <c r="I9" s="24"/>
      <c r="J9" s="24"/>
      <c r="K9" s="24"/>
      <c r="L9" s="24"/>
      <c r="M9" s="25"/>
      <c r="N9" s="18"/>
    </row>
    <row r="10" spans="1:16" x14ac:dyDescent="0.15">
      <c r="A10" s="81" t="s">
        <v>0</v>
      </c>
      <c r="B10" s="47"/>
      <c r="C10" s="47"/>
      <c r="D10" s="47"/>
      <c r="E10" s="47"/>
      <c r="F10" s="47"/>
      <c r="G10" s="47"/>
      <c r="H10" s="47"/>
      <c r="I10" s="47"/>
      <c r="J10" s="47"/>
      <c r="K10" s="47"/>
      <c r="L10" s="47"/>
      <c r="M10" s="48"/>
    </row>
    <row r="11" spans="1:16" x14ac:dyDescent="0.15">
      <c r="A11" s="26" t="s">
        <v>29</v>
      </c>
      <c r="B11" s="27"/>
      <c r="C11" s="27"/>
      <c r="D11" s="27"/>
      <c r="E11" s="27"/>
      <c r="F11" s="27"/>
      <c r="G11" s="27"/>
      <c r="H11" s="27"/>
      <c r="I11" s="27"/>
      <c r="J11" s="27"/>
      <c r="K11" s="27"/>
      <c r="L11" s="27"/>
      <c r="M11" s="27"/>
    </row>
    <row r="12" spans="1:16" x14ac:dyDescent="0.15">
      <c r="A12" s="26" t="s">
        <v>30</v>
      </c>
      <c r="B12" s="27"/>
      <c r="C12" s="27"/>
      <c r="D12" s="27"/>
      <c r="E12" s="27"/>
      <c r="F12" s="27"/>
      <c r="G12" s="27"/>
      <c r="H12" s="27"/>
      <c r="I12" s="27"/>
      <c r="J12" s="27"/>
      <c r="K12" s="27"/>
      <c r="L12" s="27"/>
      <c r="M12" s="27"/>
    </row>
    <row r="13" spans="1:16" x14ac:dyDescent="0.15">
      <c r="A13" s="26" t="s">
        <v>49</v>
      </c>
      <c r="B13" s="28"/>
      <c r="C13" s="27"/>
      <c r="D13" s="27"/>
      <c r="E13" s="27"/>
      <c r="F13" s="27"/>
      <c r="G13" s="27"/>
      <c r="H13" s="27"/>
      <c r="I13" s="27"/>
      <c r="J13" s="27"/>
      <c r="K13" s="27"/>
      <c r="L13" s="27"/>
      <c r="M13" s="27"/>
    </row>
    <row r="14" spans="1:16" x14ac:dyDescent="0.15">
      <c r="A14" s="26" t="s">
        <v>48</v>
      </c>
      <c r="B14" s="31"/>
      <c r="C14" s="28"/>
      <c r="D14" s="29"/>
      <c r="E14" s="29"/>
      <c r="F14" s="29"/>
      <c r="G14" s="28"/>
      <c r="H14" s="29"/>
      <c r="I14" s="29"/>
      <c r="J14" s="29"/>
      <c r="K14" s="29"/>
      <c r="L14" s="29"/>
      <c r="M14" s="30"/>
    </row>
    <row r="15" spans="1:16" x14ac:dyDescent="0.15">
      <c r="A15" s="26" t="s">
        <v>47</v>
      </c>
      <c r="B15" s="28"/>
      <c r="C15" s="28"/>
      <c r="D15" s="29"/>
      <c r="E15" s="29"/>
      <c r="F15" s="29"/>
      <c r="G15" s="29"/>
      <c r="H15" s="29"/>
      <c r="I15" s="29"/>
      <c r="J15" s="29"/>
      <c r="K15" s="29"/>
      <c r="L15" s="29"/>
      <c r="M15" s="30"/>
    </row>
    <row r="16" spans="1:16" x14ac:dyDescent="0.15">
      <c r="A16" s="57" t="s">
        <v>5</v>
      </c>
      <c r="B16" s="58">
        <f t="shared" ref="B16:M16" si="3">SUM(B11:B15)</f>
        <v>0</v>
      </c>
      <c r="C16" s="58">
        <f t="shared" si="3"/>
        <v>0</v>
      </c>
      <c r="D16" s="58">
        <f t="shared" si="3"/>
        <v>0</v>
      </c>
      <c r="E16" s="58">
        <f t="shared" si="3"/>
        <v>0</v>
      </c>
      <c r="F16" s="58">
        <f t="shared" si="3"/>
        <v>0</v>
      </c>
      <c r="G16" s="58">
        <f t="shared" si="3"/>
        <v>0</v>
      </c>
      <c r="H16" s="58">
        <f t="shared" si="3"/>
        <v>0</v>
      </c>
      <c r="I16" s="58">
        <f t="shared" si="3"/>
        <v>0</v>
      </c>
      <c r="J16" s="58">
        <f t="shared" si="3"/>
        <v>0</v>
      </c>
      <c r="K16" s="58">
        <f t="shared" si="3"/>
        <v>0</v>
      </c>
      <c r="L16" s="58">
        <f t="shared" si="3"/>
        <v>0</v>
      </c>
      <c r="M16" s="59">
        <f t="shared" si="3"/>
        <v>0</v>
      </c>
    </row>
    <row r="17" spans="1:13" x14ac:dyDescent="0.15">
      <c r="A17" s="57" t="s">
        <v>6</v>
      </c>
      <c r="B17" s="60">
        <f>B8+B16</f>
        <v>0</v>
      </c>
      <c r="C17" s="60">
        <f t="shared" ref="C17:M17" si="4">C8+C16</f>
        <v>-300</v>
      </c>
      <c r="D17" s="60">
        <f t="shared" si="4"/>
        <v>-300</v>
      </c>
      <c r="E17" s="60">
        <f t="shared" si="4"/>
        <v>-300</v>
      </c>
      <c r="F17" s="60">
        <f t="shared" si="4"/>
        <v>-300</v>
      </c>
      <c r="G17" s="60">
        <f t="shared" si="4"/>
        <v>-300</v>
      </c>
      <c r="H17" s="60">
        <f t="shared" si="4"/>
        <v>-300</v>
      </c>
      <c r="I17" s="60">
        <f t="shared" si="4"/>
        <v>-300</v>
      </c>
      <c r="J17" s="60">
        <f t="shared" si="4"/>
        <v>-300</v>
      </c>
      <c r="K17" s="60">
        <f t="shared" si="4"/>
        <v>-300</v>
      </c>
      <c r="L17" s="60">
        <f t="shared" si="4"/>
        <v>-300</v>
      </c>
      <c r="M17" s="61">
        <f t="shared" si="4"/>
        <v>-300</v>
      </c>
    </row>
    <row r="18" spans="1:13" s="18" customFormat="1" x14ac:dyDescent="0.15">
      <c r="A18" s="19"/>
      <c r="B18" s="32"/>
      <c r="C18" s="32"/>
      <c r="D18" s="33"/>
      <c r="E18" s="33"/>
      <c r="F18" s="33"/>
      <c r="G18" s="33"/>
      <c r="H18" s="33"/>
      <c r="I18" s="33"/>
      <c r="J18" s="33"/>
      <c r="K18" s="33"/>
      <c r="L18" s="33"/>
      <c r="M18" s="34"/>
    </row>
    <row r="19" spans="1:13" x14ac:dyDescent="0.15">
      <c r="A19" s="81" t="s">
        <v>1</v>
      </c>
      <c r="B19" s="49"/>
      <c r="C19" s="49"/>
      <c r="D19" s="49"/>
      <c r="E19" s="49"/>
      <c r="F19" s="49"/>
      <c r="G19" s="49"/>
      <c r="H19" s="49"/>
      <c r="I19" s="49"/>
      <c r="J19" s="49"/>
      <c r="K19" s="49"/>
      <c r="L19" s="49"/>
      <c r="M19" s="50"/>
    </row>
    <row r="20" spans="1:13" x14ac:dyDescent="0.15">
      <c r="A20" s="82" t="s">
        <v>19</v>
      </c>
      <c r="B20" s="51"/>
      <c r="C20" s="51"/>
      <c r="D20" s="51"/>
      <c r="E20" s="51"/>
      <c r="F20" s="51"/>
      <c r="G20" s="51"/>
      <c r="H20" s="51"/>
      <c r="I20" s="51"/>
      <c r="J20" s="51"/>
      <c r="K20" s="51"/>
      <c r="L20" s="51"/>
      <c r="M20" s="52"/>
    </row>
    <row r="21" spans="1:13" x14ac:dyDescent="0.15">
      <c r="A21" s="35" t="s">
        <v>20</v>
      </c>
      <c r="B21" s="27">
        <v>100</v>
      </c>
      <c r="C21" s="27"/>
      <c r="D21" s="27"/>
      <c r="E21" s="27"/>
      <c r="F21" s="27"/>
      <c r="G21" s="27"/>
      <c r="H21" s="27"/>
      <c r="I21" s="27"/>
      <c r="J21" s="27"/>
      <c r="K21" s="27"/>
      <c r="L21" s="27"/>
      <c r="M21" s="27"/>
    </row>
    <row r="22" spans="1:13" x14ac:dyDescent="0.15">
      <c r="A22" s="35" t="s">
        <v>21</v>
      </c>
      <c r="B22" s="27"/>
      <c r="C22" s="27"/>
      <c r="D22" s="27"/>
      <c r="E22" s="27"/>
      <c r="F22" s="27"/>
      <c r="G22" s="27"/>
      <c r="H22" s="27"/>
      <c r="I22" s="27"/>
      <c r="J22" s="27"/>
      <c r="K22" s="27"/>
      <c r="L22" s="27"/>
      <c r="M22" s="27"/>
    </row>
    <row r="23" spans="1:13" x14ac:dyDescent="0.15">
      <c r="A23" s="35" t="s">
        <v>22</v>
      </c>
      <c r="B23" s="27"/>
      <c r="C23" s="27"/>
      <c r="D23" s="27"/>
      <c r="E23" s="27"/>
      <c r="F23" s="27"/>
      <c r="G23" s="27"/>
      <c r="H23" s="27"/>
      <c r="I23" s="27"/>
      <c r="J23" s="27"/>
      <c r="K23" s="27"/>
      <c r="L23" s="27"/>
      <c r="M23" s="27"/>
    </row>
    <row r="24" spans="1:13" x14ac:dyDescent="0.15">
      <c r="A24" s="35" t="s">
        <v>23</v>
      </c>
      <c r="B24" s="27"/>
      <c r="C24" s="27"/>
      <c r="D24" s="27"/>
      <c r="E24" s="27"/>
      <c r="F24" s="27"/>
      <c r="G24" s="27"/>
      <c r="H24" s="27"/>
      <c r="I24" s="27"/>
      <c r="J24" s="27"/>
      <c r="K24" s="27"/>
      <c r="L24" s="27"/>
      <c r="M24" s="27"/>
    </row>
    <row r="25" spans="1:13" x14ac:dyDescent="0.15">
      <c r="A25" s="35" t="s">
        <v>24</v>
      </c>
      <c r="B25" s="27"/>
      <c r="C25" s="27"/>
      <c r="D25" s="27"/>
      <c r="E25" s="27"/>
      <c r="F25" s="27"/>
      <c r="G25" s="27"/>
      <c r="H25" s="27"/>
      <c r="I25" s="27"/>
      <c r="J25" s="27"/>
      <c r="K25" s="27"/>
      <c r="L25" s="27"/>
      <c r="M25" s="27"/>
    </row>
    <row r="26" spans="1:13" x14ac:dyDescent="0.15">
      <c r="A26" s="62" t="s">
        <v>25</v>
      </c>
      <c r="B26" s="63">
        <f>SUM(B21:B25)</f>
        <v>100</v>
      </c>
      <c r="C26" s="63">
        <f t="shared" ref="C26:M26" si="5">SUM(C21:C25)</f>
        <v>0</v>
      </c>
      <c r="D26" s="63">
        <f t="shared" si="5"/>
        <v>0</v>
      </c>
      <c r="E26" s="63">
        <f t="shared" si="5"/>
        <v>0</v>
      </c>
      <c r="F26" s="63">
        <f t="shared" si="5"/>
        <v>0</v>
      </c>
      <c r="G26" s="63">
        <f t="shared" si="5"/>
        <v>0</v>
      </c>
      <c r="H26" s="63">
        <f t="shared" si="5"/>
        <v>0</v>
      </c>
      <c r="I26" s="63">
        <f t="shared" si="5"/>
        <v>0</v>
      </c>
      <c r="J26" s="63">
        <f t="shared" si="5"/>
        <v>0</v>
      </c>
      <c r="K26" s="63">
        <f t="shared" si="5"/>
        <v>0</v>
      </c>
      <c r="L26" s="63">
        <f t="shared" si="5"/>
        <v>0</v>
      </c>
      <c r="M26" s="64">
        <f t="shared" si="5"/>
        <v>0</v>
      </c>
    </row>
    <row r="27" spans="1:13" x14ac:dyDescent="0.15">
      <c r="A27" s="83" t="s">
        <v>26</v>
      </c>
      <c r="B27" s="53"/>
      <c r="C27" s="51"/>
      <c r="D27" s="51"/>
      <c r="E27" s="51"/>
      <c r="F27" s="51"/>
      <c r="G27" s="51"/>
      <c r="H27" s="51"/>
      <c r="I27" s="51"/>
      <c r="J27" s="51"/>
      <c r="K27" s="51"/>
      <c r="L27" s="51"/>
      <c r="M27" s="52"/>
    </row>
    <row r="28" spans="1:13" x14ac:dyDescent="0.15">
      <c r="A28" s="36" t="s">
        <v>33</v>
      </c>
      <c r="B28" s="27">
        <v>100</v>
      </c>
      <c r="C28" s="27"/>
      <c r="D28" s="27"/>
      <c r="E28" s="27"/>
      <c r="F28" s="27"/>
      <c r="G28" s="27"/>
      <c r="H28" s="27"/>
      <c r="I28" s="27"/>
      <c r="J28" s="27"/>
      <c r="K28" s="27"/>
      <c r="L28" s="27"/>
      <c r="M28" s="27"/>
    </row>
    <row r="29" spans="1:13" x14ac:dyDescent="0.15">
      <c r="A29" s="37" t="s">
        <v>34</v>
      </c>
      <c r="B29" s="27"/>
      <c r="C29" s="27"/>
      <c r="D29" s="27"/>
      <c r="E29" s="27"/>
      <c r="F29" s="27"/>
      <c r="G29" s="27"/>
      <c r="H29" s="27"/>
      <c r="I29" s="27"/>
      <c r="J29" s="27"/>
      <c r="K29" s="27"/>
      <c r="L29" s="27"/>
      <c r="M29" s="27"/>
    </row>
    <row r="30" spans="1:13" x14ac:dyDescent="0.15">
      <c r="A30" s="37" t="s">
        <v>35</v>
      </c>
      <c r="B30" s="27"/>
      <c r="C30" s="27"/>
      <c r="D30" s="27"/>
      <c r="E30" s="27"/>
      <c r="F30" s="27"/>
      <c r="G30" s="27"/>
      <c r="H30" s="27"/>
      <c r="I30" s="27"/>
      <c r="J30" s="27"/>
      <c r="K30" s="27"/>
      <c r="L30" s="27"/>
      <c r="M30" s="27"/>
    </row>
    <row r="31" spans="1:13" x14ac:dyDescent="0.15">
      <c r="A31" s="37" t="s">
        <v>36</v>
      </c>
      <c r="B31" s="27"/>
      <c r="C31" s="27"/>
      <c r="D31" s="27"/>
      <c r="E31" s="27"/>
      <c r="F31" s="27"/>
      <c r="G31" s="27"/>
      <c r="H31" s="27"/>
      <c r="I31" s="27"/>
      <c r="J31" s="27"/>
      <c r="K31" s="27"/>
      <c r="L31" s="27"/>
      <c r="M31" s="27"/>
    </row>
    <row r="32" spans="1:13" x14ac:dyDescent="0.15">
      <c r="A32" s="57" t="s">
        <v>37</v>
      </c>
      <c r="B32" s="65">
        <f>SUM(B28:B31)</f>
        <v>100</v>
      </c>
      <c r="C32" s="65">
        <f t="shared" ref="C32:L32" si="6">SUM(C28:C31)</f>
        <v>0</v>
      </c>
      <c r="D32" s="65">
        <f t="shared" si="6"/>
        <v>0</v>
      </c>
      <c r="E32" s="65">
        <f t="shared" si="6"/>
        <v>0</v>
      </c>
      <c r="F32" s="65">
        <f t="shared" si="6"/>
        <v>0</v>
      </c>
      <c r="G32" s="65">
        <f t="shared" si="6"/>
        <v>0</v>
      </c>
      <c r="H32" s="65">
        <f t="shared" si="6"/>
        <v>0</v>
      </c>
      <c r="I32" s="65">
        <f t="shared" si="6"/>
        <v>0</v>
      </c>
      <c r="J32" s="65">
        <f t="shared" si="6"/>
        <v>0</v>
      </c>
      <c r="K32" s="65">
        <f t="shared" si="6"/>
        <v>0</v>
      </c>
      <c r="L32" s="65">
        <f t="shared" si="6"/>
        <v>0</v>
      </c>
      <c r="M32" s="66">
        <f>SUM(M28:M31)</f>
        <v>0</v>
      </c>
    </row>
    <row r="33" spans="1:13" x14ac:dyDescent="0.15">
      <c r="A33" s="38" t="s">
        <v>8</v>
      </c>
      <c r="B33" s="27">
        <v>100</v>
      </c>
      <c r="C33" s="27"/>
      <c r="D33" s="27"/>
      <c r="E33" s="27"/>
      <c r="F33" s="27"/>
      <c r="G33" s="27"/>
      <c r="H33" s="27"/>
      <c r="I33" s="27"/>
      <c r="J33" s="27"/>
      <c r="K33" s="27"/>
      <c r="L33" s="27"/>
      <c r="M33" s="27"/>
    </row>
    <row r="34" spans="1:13" x14ac:dyDescent="0.15">
      <c r="A34" s="38" t="s">
        <v>27</v>
      </c>
      <c r="B34" s="27"/>
      <c r="C34" s="27"/>
      <c r="D34" s="27"/>
      <c r="E34" s="27"/>
      <c r="F34" s="27"/>
      <c r="G34" s="27"/>
      <c r="H34" s="27"/>
      <c r="I34" s="27"/>
      <c r="J34" s="27"/>
      <c r="K34" s="27"/>
      <c r="L34" s="27"/>
      <c r="M34" s="27"/>
    </row>
    <row r="35" spans="1:13" x14ac:dyDescent="0.15">
      <c r="A35" s="38" t="s">
        <v>28</v>
      </c>
      <c r="B35" s="27"/>
      <c r="C35" s="27"/>
      <c r="D35" s="27"/>
      <c r="E35" s="27"/>
      <c r="F35" s="27"/>
      <c r="G35" s="27"/>
      <c r="H35" s="27"/>
      <c r="I35" s="27"/>
      <c r="J35" s="27"/>
      <c r="K35" s="27"/>
      <c r="L35" s="27"/>
      <c r="M35" s="27"/>
    </row>
    <row r="36" spans="1:13" x14ac:dyDescent="0.15">
      <c r="A36" s="38" t="s">
        <v>38</v>
      </c>
      <c r="B36" s="27"/>
      <c r="C36" s="27"/>
      <c r="D36" s="27"/>
      <c r="E36" s="27"/>
      <c r="F36" s="27"/>
      <c r="G36" s="27"/>
      <c r="H36" s="27"/>
      <c r="I36" s="27"/>
      <c r="J36" s="27"/>
      <c r="K36" s="27"/>
      <c r="L36" s="27"/>
      <c r="M36" s="27"/>
    </row>
    <row r="37" spans="1:13" x14ac:dyDescent="0.15">
      <c r="A37" s="38" t="s">
        <v>39</v>
      </c>
      <c r="B37" s="27"/>
      <c r="C37" s="27"/>
      <c r="D37" s="27"/>
      <c r="E37" s="27"/>
      <c r="F37" s="27"/>
      <c r="G37" s="27"/>
      <c r="H37" s="27"/>
      <c r="I37" s="27"/>
      <c r="J37" s="27"/>
      <c r="K37" s="27"/>
      <c r="L37" s="27"/>
      <c r="M37" s="27"/>
    </row>
    <row r="38" spans="1:13" x14ac:dyDescent="0.15">
      <c r="A38" s="38" t="s">
        <v>12</v>
      </c>
      <c r="B38" s="27"/>
      <c r="C38" s="27"/>
      <c r="D38" s="27"/>
      <c r="E38" s="27"/>
      <c r="F38" s="27"/>
      <c r="G38" s="27"/>
      <c r="H38" s="27"/>
      <c r="I38" s="27"/>
      <c r="J38" s="27"/>
      <c r="K38" s="27"/>
      <c r="L38" s="27"/>
      <c r="M38" s="27"/>
    </row>
    <row r="39" spans="1:13" x14ac:dyDescent="0.15">
      <c r="A39" s="38" t="s">
        <v>15</v>
      </c>
      <c r="B39" s="28"/>
      <c r="C39" s="28"/>
      <c r="D39" s="28"/>
      <c r="E39" s="28"/>
      <c r="F39" s="28"/>
      <c r="G39" s="28"/>
      <c r="H39" s="28"/>
      <c r="I39" s="28"/>
      <c r="J39" s="28"/>
      <c r="K39" s="28"/>
      <c r="L39" s="28"/>
      <c r="M39" s="28"/>
    </row>
    <row r="40" spans="1:13" x14ac:dyDescent="0.15">
      <c r="A40" s="38" t="s">
        <v>13</v>
      </c>
      <c r="B40" s="28"/>
      <c r="C40" s="28"/>
      <c r="D40" s="29"/>
      <c r="E40" s="29"/>
      <c r="F40" s="29"/>
      <c r="G40" s="29"/>
      <c r="H40" s="29"/>
      <c r="I40" s="29"/>
      <c r="J40" s="29"/>
      <c r="K40" s="29"/>
      <c r="L40" s="29"/>
      <c r="M40" s="30"/>
    </row>
    <row r="41" spans="1:13" x14ac:dyDescent="0.15">
      <c r="A41" s="67" t="s">
        <v>40</v>
      </c>
      <c r="B41" s="68">
        <f>SUM(B33:B40)+B32</f>
        <v>200</v>
      </c>
      <c r="C41" s="68">
        <f t="shared" ref="C41:M41" si="7">SUM(C33:C40)+C32</f>
        <v>0</v>
      </c>
      <c r="D41" s="68">
        <f t="shared" si="7"/>
        <v>0</v>
      </c>
      <c r="E41" s="68">
        <f t="shared" si="7"/>
        <v>0</v>
      </c>
      <c r="F41" s="68">
        <f t="shared" si="7"/>
        <v>0</v>
      </c>
      <c r="G41" s="68">
        <f t="shared" si="7"/>
        <v>0</v>
      </c>
      <c r="H41" s="68">
        <f t="shared" si="7"/>
        <v>0</v>
      </c>
      <c r="I41" s="68">
        <f t="shared" si="7"/>
        <v>0</v>
      </c>
      <c r="J41" s="68">
        <f t="shared" si="7"/>
        <v>0</v>
      </c>
      <c r="K41" s="68">
        <f t="shared" si="7"/>
        <v>0</v>
      </c>
      <c r="L41" s="68">
        <f t="shared" si="7"/>
        <v>0</v>
      </c>
      <c r="M41" s="69">
        <f t="shared" si="7"/>
        <v>0</v>
      </c>
    </row>
    <row r="42" spans="1:13" x14ac:dyDescent="0.15">
      <c r="A42" s="57" t="s">
        <v>14</v>
      </c>
      <c r="B42" s="60">
        <f>B26+B41</f>
        <v>300</v>
      </c>
      <c r="C42" s="60">
        <f t="shared" ref="C42:M42" si="8">C26+C32+C41</f>
        <v>0</v>
      </c>
      <c r="D42" s="60">
        <f t="shared" si="8"/>
        <v>0</v>
      </c>
      <c r="E42" s="60">
        <f t="shared" si="8"/>
        <v>0</v>
      </c>
      <c r="F42" s="60">
        <f t="shared" si="8"/>
        <v>0</v>
      </c>
      <c r="G42" s="60">
        <f t="shared" si="8"/>
        <v>0</v>
      </c>
      <c r="H42" s="60">
        <f t="shared" si="8"/>
        <v>0</v>
      </c>
      <c r="I42" s="60">
        <f t="shared" si="8"/>
        <v>0</v>
      </c>
      <c r="J42" s="60">
        <f t="shared" si="8"/>
        <v>0</v>
      </c>
      <c r="K42" s="60">
        <f t="shared" si="8"/>
        <v>0</v>
      </c>
      <c r="L42" s="60">
        <f t="shared" si="8"/>
        <v>0</v>
      </c>
      <c r="M42" s="60">
        <f t="shared" si="8"/>
        <v>0</v>
      </c>
    </row>
    <row r="43" spans="1:13" x14ac:dyDescent="0.15">
      <c r="A43" s="84" t="s">
        <v>41</v>
      </c>
      <c r="B43" s="54"/>
      <c r="C43" s="55"/>
      <c r="D43" s="55"/>
      <c r="E43" s="55"/>
      <c r="F43" s="55"/>
      <c r="G43" s="55"/>
      <c r="H43" s="55"/>
      <c r="I43" s="55"/>
      <c r="J43" s="55"/>
      <c r="K43" s="55"/>
      <c r="L43" s="55"/>
      <c r="M43" s="56"/>
    </row>
    <row r="44" spans="1:13" x14ac:dyDescent="0.15">
      <c r="A44" s="39" t="s">
        <v>31</v>
      </c>
      <c r="B44" s="40"/>
      <c r="C44" s="40"/>
      <c r="D44" s="40"/>
      <c r="E44" s="40"/>
      <c r="F44" s="40"/>
      <c r="G44" s="40"/>
      <c r="H44" s="40"/>
      <c r="I44" s="40"/>
      <c r="J44" s="40"/>
      <c r="K44" s="40"/>
      <c r="L44" s="40"/>
      <c r="M44" s="40"/>
    </row>
    <row r="45" spans="1:13" x14ac:dyDescent="0.15">
      <c r="A45" s="39" t="s">
        <v>46</v>
      </c>
      <c r="B45" s="28"/>
      <c r="C45" s="28"/>
      <c r="D45" s="28"/>
      <c r="E45" s="28"/>
      <c r="F45" s="28"/>
      <c r="G45" s="28"/>
      <c r="H45" s="28"/>
      <c r="I45" s="28"/>
      <c r="J45" s="28"/>
      <c r="K45" s="28"/>
      <c r="L45" s="28"/>
      <c r="M45" s="28"/>
    </row>
    <row r="46" spans="1:13" x14ac:dyDescent="0.15">
      <c r="A46" s="39" t="s">
        <v>32</v>
      </c>
      <c r="B46" s="28"/>
      <c r="C46" s="28"/>
      <c r="D46" s="29"/>
      <c r="E46" s="29"/>
      <c r="F46" s="29"/>
      <c r="G46" s="29"/>
      <c r="H46" s="29"/>
      <c r="I46" s="29"/>
      <c r="J46" s="29"/>
      <c r="K46" s="29"/>
      <c r="L46" s="29"/>
      <c r="M46" s="30"/>
    </row>
    <row r="47" spans="1:13" x14ac:dyDescent="0.15">
      <c r="A47" s="39" t="s">
        <v>10</v>
      </c>
      <c r="B47" s="28"/>
      <c r="C47" s="28"/>
      <c r="D47" s="29"/>
      <c r="E47" s="29"/>
      <c r="F47" s="29"/>
      <c r="G47" s="29"/>
      <c r="H47" s="29"/>
      <c r="I47" s="29"/>
      <c r="J47" s="29"/>
      <c r="K47" s="29"/>
      <c r="L47" s="29"/>
      <c r="M47" s="30"/>
    </row>
    <row r="48" spans="1:13" x14ac:dyDescent="0.15">
      <c r="A48" s="39" t="s">
        <v>9</v>
      </c>
      <c r="B48" s="28"/>
      <c r="C48" s="28"/>
      <c r="D48" s="28"/>
      <c r="E48" s="28"/>
      <c r="F48" s="28"/>
      <c r="G48" s="28"/>
      <c r="H48" s="28"/>
      <c r="I48" s="28"/>
      <c r="J48" s="28"/>
      <c r="K48" s="28"/>
      <c r="L48" s="28"/>
      <c r="M48" s="28"/>
    </row>
    <row r="49" spans="1:13" x14ac:dyDescent="0.15">
      <c r="A49" s="70" t="s">
        <v>2</v>
      </c>
      <c r="B49" s="60">
        <f>B42+SUM(B44:B48)</f>
        <v>300</v>
      </c>
      <c r="C49" s="60">
        <f t="shared" ref="C49:M49" si="9">C42+SUM(C44:C48)</f>
        <v>0</v>
      </c>
      <c r="D49" s="60">
        <f t="shared" si="9"/>
        <v>0</v>
      </c>
      <c r="E49" s="60">
        <f t="shared" si="9"/>
        <v>0</v>
      </c>
      <c r="F49" s="60">
        <f t="shared" si="9"/>
        <v>0</v>
      </c>
      <c r="G49" s="60">
        <f t="shared" si="9"/>
        <v>0</v>
      </c>
      <c r="H49" s="60">
        <f t="shared" si="9"/>
        <v>0</v>
      </c>
      <c r="I49" s="60">
        <f t="shared" si="9"/>
        <v>0</v>
      </c>
      <c r="J49" s="60">
        <f t="shared" si="9"/>
        <v>0</v>
      </c>
      <c r="K49" s="60">
        <f t="shared" si="9"/>
        <v>0</v>
      </c>
      <c r="L49" s="60">
        <f t="shared" si="9"/>
        <v>0</v>
      </c>
      <c r="M49" s="61">
        <f t="shared" si="9"/>
        <v>0</v>
      </c>
    </row>
    <row r="50" spans="1:13" s="43" customFormat="1" x14ac:dyDescent="0.15">
      <c r="A50" s="41"/>
      <c r="B50" s="23"/>
      <c r="C50" s="23"/>
      <c r="D50" s="23"/>
      <c r="E50" s="23"/>
      <c r="F50" s="23"/>
      <c r="G50" s="23"/>
      <c r="H50" s="23"/>
      <c r="I50" s="23"/>
      <c r="J50" s="23"/>
      <c r="K50" s="23"/>
      <c r="L50" s="23"/>
      <c r="M50" s="42"/>
    </row>
    <row r="51" spans="1:13" ht="11.25" thickBot="1" x14ac:dyDescent="0.2">
      <c r="A51" s="71" t="s">
        <v>18</v>
      </c>
      <c r="B51" s="72">
        <f>B17-B49</f>
        <v>-300</v>
      </c>
      <c r="C51" s="72">
        <f>C17-C49</f>
        <v>-300</v>
      </c>
      <c r="D51" s="72">
        <f t="shared" ref="D51:M51" si="10">D17-D49</f>
        <v>-300</v>
      </c>
      <c r="E51" s="72">
        <f t="shared" si="10"/>
        <v>-300</v>
      </c>
      <c r="F51" s="72">
        <f t="shared" si="10"/>
        <v>-300</v>
      </c>
      <c r="G51" s="72">
        <f t="shared" si="10"/>
        <v>-300</v>
      </c>
      <c r="H51" s="72">
        <f t="shared" si="10"/>
        <v>-300</v>
      </c>
      <c r="I51" s="72">
        <f t="shared" si="10"/>
        <v>-300</v>
      </c>
      <c r="J51" s="72">
        <f t="shared" si="10"/>
        <v>-300</v>
      </c>
      <c r="K51" s="72">
        <f t="shared" si="10"/>
        <v>-300</v>
      </c>
      <c r="L51" s="72">
        <f t="shared" si="10"/>
        <v>-300</v>
      </c>
      <c r="M51" s="73">
        <f t="shared" si="10"/>
        <v>-300</v>
      </c>
    </row>
    <row r="52" spans="1:13" x14ac:dyDescent="0.15">
      <c r="A52" s="77" t="s">
        <v>17</v>
      </c>
      <c r="B52" s="78"/>
      <c r="C52" s="78"/>
      <c r="D52" s="79"/>
      <c r="E52" s="79"/>
      <c r="F52" s="79"/>
      <c r="G52" s="79"/>
      <c r="H52" s="79"/>
      <c r="I52" s="79"/>
      <c r="J52" s="79"/>
      <c r="K52" s="79"/>
      <c r="L52" s="79"/>
      <c r="M52" s="80"/>
    </row>
    <row r="53" spans="1:13" ht="11.25" thickBot="1" x14ac:dyDescent="0.2">
      <c r="A53" s="74" t="s">
        <v>16</v>
      </c>
      <c r="B53" s="75" t="str">
        <f>IF(B52="","",B52-B51)</f>
        <v/>
      </c>
      <c r="C53" s="75" t="str">
        <f t="shared" ref="C53:M53" si="11">IF(C52="","",C52-C51)</f>
        <v/>
      </c>
      <c r="D53" s="75" t="str">
        <f t="shared" si="11"/>
        <v/>
      </c>
      <c r="E53" s="75" t="str">
        <f t="shared" si="11"/>
        <v/>
      </c>
      <c r="F53" s="75" t="str">
        <f t="shared" si="11"/>
        <v/>
      </c>
      <c r="G53" s="75" t="str">
        <f t="shared" si="11"/>
        <v/>
      </c>
      <c r="H53" s="75" t="str">
        <f t="shared" si="11"/>
        <v/>
      </c>
      <c r="I53" s="75" t="str">
        <f t="shared" si="11"/>
        <v/>
      </c>
      <c r="J53" s="75" t="str">
        <f t="shared" si="11"/>
        <v/>
      </c>
      <c r="K53" s="75" t="str">
        <f t="shared" si="11"/>
        <v/>
      </c>
      <c r="L53" s="75" t="str">
        <f t="shared" si="11"/>
        <v/>
      </c>
      <c r="M53" s="76" t="str">
        <f t="shared" si="11"/>
        <v/>
      </c>
    </row>
  </sheetData>
  <sheetProtection password="D208" sheet="1" objects="1" scenarios="1" selectLockedCells="1" sort="0" autoFilter="0" pivotTables="0"/>
  <mergeCells count="1">
    <mergeCell ref="B3:M3"/>
  </mergeCells>
  <phoneticPr fontId="0" type="noConversion"/>
  <conditionalFormatting sqref="C8:M8">
    <cfRule type="cellIs" dxfId="0" priority="1" stopIfTrue="1" operator="lessThanOrEqual">
      <formula>$B$5</formula>
    </cfRule>
  </conditionalFormatting>
  <dataValidations count="5">
    <dataValidation type="decimal" allowBlank="1" showInputMessage="1" sqref="B6 B15:C15 C14 B13:C13 B52:M52 B7:M7 C5:N6 B18:M25 B9:M12 B33:M40 D13:M15 B27:M31 B43:M48">
      <formula1>-10000000</formula1>
      <formula2>10000000</formula2>
    </dataValidation>
    <dataValidation type="decimal" operator="lessThanOrEqual" allowBlank="1" showInputMessage="1" showErrorMessage="1" error="Please enter a number greater than zero." sqref="B5">
      <formula1>10000000</formula1>
    </dataValidation>
    <dataValidation type="date" allowBlank="1" showInputMessage="1" showErrorMessage="1" error="Please enter a valid date." sqref="B4">
      <formula1>1</formula1>
      <formula2>73415</formula2>
    </dataValidation>
    <dataValidation type="decimal" operator="lessThanOrEqual" allowBlank="1" showInputMessage="1" sqref="B8">
      <formula1>1000000000</formula1>
    </dataValidation>
    <dataValidation type="whole" operator="lessThan" allowBlank="1" showInputMessage="1" showErrorMessage="1" error="This cell contains a calculation." prompt="This cell contains a calculation. " sqref="C8:M8 B16:M17 B26:M26 B32:M32 B53:M53 B49:M51 B41:M42">
      <formula1>1000000000</formula1>
    </dataValidation>
  </dataValidations>
  <pageMargins left="0.25" right="0.25" top="0.5" bottom="0.25" header="0" footer="0"/>
  <pageSetup scale="65" orientation="landscape" horizontalDpi="4294967295" verticalDpi="4294967295"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Cash Flow</vt:lpstr>
      <vt:lpstr>Cash_minimum</vt:lpstr>
      <vt:lpstr>Company_name</vt:lpstr>
      <vt:lpstr>'Cash Flow'!Print_Titles</vt:lpstr>
      <vt:lpstr>Start_date</vt:lpstr>
    </vt:vector>
  </TitlesOfParts>
  <Company>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Marcum</dc:creator>
  <cp:lastModifiedBy>Tyler Guthrie</cp:lastModifiedBy>
  <cp:lastPrinted>2013-10-07T18:16:09Z</cp:lastPrinted>
  <dcterms:created xsi:type="dcterms:W3CDTF">2001-02-13T23:13:55Z</dcterms:created>
  <dcterms:modified xsi:type="dcterms:W3CDTF">2014-02-20T18:32:44Z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TC011132361033</vt:lpwstr>
  </property>
</Properties>
</file>